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2\Informe Trimestral Financiero 2022\"/>
    </mc:Choice>
  </mc:AlternateContent>
  <xr:revisionPtr revIDLastSave="0" documentId="13_ncr:1_{DF686451-5174-4755-A9AF-8CA84872FB1B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58" i="60"/>
  <c r="C61" i="62"/>
  <c r="C48" i="62" s="1"/>
  <c r="C113" i="62" s="1"/>
  <c r="D61" i="62"/>
  <c r="D48" i="62" s="1"/>
  <c r="D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<sst xmlns="http://schemas.openxmlformats.org/spreadsheetml/2006/main" count="938" uniqueCount="664">
  <si>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</si>
  <si>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</si>
  <si>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</si>
  <si>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</si>
  <si>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</si>
  <si>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</si>
  <si>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</si>
  <si>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</si>
  <si>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</si>
  <si>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</si>
  <si>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</si>
  <si>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</si>
  <si>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</si>
  <si>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</si>
  <si>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</si>
  <si>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</si>
  <si>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</si>
  <si>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</si>
  <si>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</si>
  <si>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</si>
  <si>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</si>
  <si>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</si>
  <si>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</si>
  <si>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</si>
  <si>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</si>
  <si>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</si>
  <si>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</si>
  <si>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</si>
  <si>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</si>
  <si>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</si>
  <si>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</si>
  <si>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</si>
  <si>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</si>
  <si>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</si>
  <si>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</si>
  <si>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</si>
  <si>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</si>
  <si>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</si>
  <si>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</si>
  <si>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</si>
  <si>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</si>
  <si>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</si>
  <si>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</si>
  <si>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</si>
  <si>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</si>
  <si>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</si>
  <si>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</si>
  <si>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</si>
  <si>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</si>
  <si>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</si>
  <si>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</si>
  <si>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</si>
  <si>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</si>
  <si>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</si>
  <si>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</si>
  <si>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</si>
  <si>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</si>
  <si>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</si>
  <si>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</si>
  <si>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</si>
  <si>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</si>
  <si>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</si>
  <si>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</si>
  <si>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</si>
  <si>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</si>
  <si>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</si>
  <si>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</si>
  <si>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</si>
  <si>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</si>
  <si>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</si>
  <si>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</si>
  <si>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</si>
  <si>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</si>
  <si>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</si>
  <si>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</si>
  <si>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</si>
  <si>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</si>
  <si>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</si>
  <si>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</si>
  <si>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</si>
  <si>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</si>
  <si>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</si>
  <si>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</si>
  <si>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</si>
  <si>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</si>
  <si>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</si>
  <si>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</si>
  <si>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</si>
  <si>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</si>
  <si>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</si>
  <si>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</si>
  <si>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</si>
  <si>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</si>
  <si>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</si>
  <si>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</si>
  <si>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</si>
  <si>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</si>
  <si>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</si>
  <si>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</si>
  <si>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</si>
  <si>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</si>
  <si>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</si>
  <si>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</si>
  <si>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</si>
  <si>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</si>
  <si>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</si>
  <si>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</si>
  <si>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</si>
  <si>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</si>
  <si>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</si>
  <si>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</si>
  <si>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</si>
  <si>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</si>
  <si>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</si>
  <si>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</si>
  <si>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</si>
  <si>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</si>
  <si>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</si>
  <si>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</si>
  <si>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</si>
  <si>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</si>
  <si>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</si>
  <si>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</si>
  <si>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</si>
  <si>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</si>
  <si>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</si>
  <si>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</si>
  <si>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</si>
  <si>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</si>
  <si>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</si>
  <si>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</si>
  <si>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</si>
  <si>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</si>
  <si>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</si>
  <si>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</si>
  <si>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</si>
  <si>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</si>
  <si>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</si>
  <si>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</si>
  <si>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</si>
  <si>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</si>
  <si>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</si>
  <si>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</si>
  <si>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</si>
  <si>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</si>
  <si>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</si>
  <si>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</si>
  <si>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</si>
  <si>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</si>
  <si>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</si>
  <si>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</si>
  <si>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</si>
  <si>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</si>
  <si>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</si>
  <si>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</si>
  <si>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</si>
  <si>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</si>
  <si>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</si>
  <si>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</si>
  <si>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</si>
  <si>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</si>
  <si>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</si>
  <si>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</si>
  <si>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</si>
  <si>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</si>
  <si>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</si>
  <si>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</si>
  <si>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</si>
  <si>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</si>
  <si>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</si>
  <si>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</si>
  <si>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</si>
  <si>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</si>
  <si>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</si>
  <si>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</si>
  <si>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</si>
  <si>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</si>
  <si>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</si>
  <si>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</si>
  <si>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</si>
  <si>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</si>
  <si>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</si>
  <si>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</si>
  <si>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</si>
  <si>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</si>
  <si>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</si>
  <si>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</si>
  <si>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</si>
  <si>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</si>
  <si>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</si>
  <si>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</si>
  <si>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</si>
  <si>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</si>
  <si>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</si>
  <si>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</si>
  <si>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</si>
  <si>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</si>
  <si>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</si>
  <si>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</si>
  <si>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</si>
  <si>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</si>
  <si>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</si>
  <si>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</si>
  <si>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</si>
  <si>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</si>
  <si>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</si>
  <si>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</si>
  <si>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</si>
  <si>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</si>
  <si>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</si>
  <si>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</si>
  <si>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</si>
  <si>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</si>
  <si>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</si>
  <si>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</si>
  <si>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</si>
  <si>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</si>
  <si>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</si>
  <si>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</si>
  <si>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</si>
  <si>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</si>
  <si>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</si>
  <si>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</si>
  <si>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</si>
  <si>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</si>
  <si>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</si>
  <si>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</si>
  <si>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</si>
  <si>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</si>
  <si>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</si>
  <si>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</si>
  <si>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</si>
  <si>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</si>
  <si>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</si>
  <si>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</si>
  <si>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</si>
  <si>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</si>
  <si>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</si>
  <si>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</si>
  <si>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</si>
  <si>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</si>
  <si>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</si>
  <si>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</si>
  <si>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</si>
  <si>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</si>
  <si>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</si>
  <si>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</si>
  <si>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</si>
  <si>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</si>
  <si>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</si>
  <si>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</si>
  <si>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</si>
  <si>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</si>
  <si>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</si>
  <si>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</si>
  <si>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</si>
  <si>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</si>
  <si>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</si>
  <si>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</si>
  <si>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</si>
  <si>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</si>
  <si>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</si>
  <si>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</si>
  <si>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</si>
  <si>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</si>
  <si>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</si>
  <si>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</si>
  <si>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</si>
  <si>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</si>
  <si>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</si>
  <si>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</si>
  <si>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</si>
  <si>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</si>
  <si>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</si>
  <si>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</si>
  <si>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</si>
  <si>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</si>
  <si>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</si>
  <si>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</si>
  <si>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</si>
  <si>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</si>
  <si>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</si>
  <si>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</si>
  <si>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</si>
  <si>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</si>
  <si>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</si>
  <si>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</si>
  <si>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</si>
  <si>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</si>
  <si>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</si>
  <si>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</si>
  <si>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</si>
  <si>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</si>
  <si>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</si>
  <si>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</si>
  <si>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</si>
  <si>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</si>
  <si>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</si>
  <si>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</si>
  <si>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</si>
  <si>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</si>
  <si>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</si>
  <si>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</si>
  <si>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</si>
  <si>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</si>
  <si>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</si>
  <si>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</si>
  <si>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</si>
  <si>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</si>
  <si>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</si>
  <si>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</si>
  <si>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</si>
  <si>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</si>
  <si>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</si>
  <si>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</si>
  <si>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</si>
  <si>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</si>
  <si>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</si>
  <si>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</si>
  <si>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</si>
  <si>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</si>
  <si>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</si>
  <si>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</si>
  <si>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</si>
  <si>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</si>
  <si>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</si>
  <si>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</si>
  <si>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</si>
  <si>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</si>
  <si>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</si>
  <si>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</si>
  <si>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</si>
  <si>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</si>
  <si>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</si>
  <si>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</si>
  <si>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</si>
  <si>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</si>
  <si>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</si>
  <si>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</si>
  <si>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</si>
  <si>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</si>
  <si>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</si>
  <si>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</si>
  <si>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</si>
  <si>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</si>
  <si>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</si>
  <si>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</si>
  <si>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</si>
  <si>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</si>
  <si>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</si>
  <si>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</si>
  <si>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</si>
  <si>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</si>
  <si>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</si>
  <si>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</si>
  <si>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</si>
  <si>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</si>
  <si>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</si>
  <si>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</si>
  <si>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</si>
  <si>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</si>
  <si>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</si>
  <si>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</si>
  <si>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</si>
  <si>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</si>
  <si>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</si>
  <si>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</si>
  <si>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</si>
  <si>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</si>
  <si>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</si>
  <si>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</si>
  <si>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</si>
  <si>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</si>
  <si>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</si>
  <si>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</si>
  <si>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</si>
  <si>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</si>
  <si>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</si>
  <si>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</si>
  <si>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</si>
  <si>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</si>
  <si>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</si>
  <si>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</si>
  <si>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</si>
  <si>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</si>
  <si>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</si>
  <si>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</si>
  <si>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</si>
  <si>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</si>
  <si>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</si>
  <si>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</si>
  <si>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</si>
  <si>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</si>
  <si>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</si>
  <si>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</si>
  <si>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</si>
  <si>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</si>
  <si>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</si>
  <si>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</si>
  <si>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</si>
  <si>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</si>
  <si>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</si>
  <si>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</si>
  <si>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</si>
  <si>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</si>
  <si>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</si>
  <si>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</si>
  <si>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</si>
  <si>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</si>
  <si>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</si>
  <si>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</si>
  <si>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</si>
  <si>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</si>
  <si>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</si>
  <si>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</si>
  <si>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</si>
  <si>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</si>
  <si>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</si>
  <si>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</si>
  <si>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</si>
  <si>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</si>
  <si>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</si>
  <si>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</si>
  <si>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</si>
  <si>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</si>
  <si>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</si>
  <si>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</si>
  <si>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</si>
  <si>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</si>
  <si>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</si>
  <si>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</si>
  <si>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</si>
  <si>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</si>
  <si>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</si>
  <si>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</si>
  <si>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</si>
  <si>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</si>
  <si>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</si>
  <si>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</si>
  <si>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</si>
  <si>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</si>
  <si>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</si>
  <si>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</si>
  <si>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</si>
  <si>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</si>
  <si>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</si>
  <si>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</si>
  <si>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</si>
  <si>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</si>
  <si>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</si>
  <si>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</si>
  <si>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</si>
  <si>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</si>
  <si>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</si>
  <si>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</si>
  <si>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</si>
  <si>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</si>
  <si>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</si>
  <si>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</si>
  <si>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</si>
  <si>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</si>
  <si>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</si>
  <si>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</si>
  <si>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</si>
  <si>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</si>
  <si>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</si>
  <si>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</si>
  <si>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</si>
  <si>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</si>
  <si>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</si>
  <si>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</si>
  <si>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</si>
  <si>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</si>
  <si>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</si>
  <si>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</si>
  <si>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</si>
  <si>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</si>
  <si>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</si>
  <si>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</si>
  <si>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</si>
  <si>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</si>
  <si>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</si>
  <si>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</si>
  <si>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</si>
  <si>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</si>
  <si>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</si>
  <si>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</si>
  <si>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</si>
  <si>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</si>
  <si>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</si>
  <si>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</si>
  <si>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</si>
  <si>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</si>
  <si>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</si>
  <si>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</si>
  <si>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</si>
  <si>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</si>
  <si>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</si>
  <si>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</si>
  <si>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</si>
  <si>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</si>
  <si>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</si>
  <si>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</si>
  <si>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</si>
  <si>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</si>
  <si>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</si>
  <si>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</si>
  <si>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</si>
  <si>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</si>
  <si>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</si>
  <si>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</si>
  <si>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</si>
  <si>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</si>
  <si>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</si>
  <si>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</si>
  <si>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</si>
  <si>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</si>
  <si>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</si>
  <si>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</si>
  <si>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</si>
  <si>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</si>
  <si>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</si>
  <si>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</si>
  <si>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</si>
  <si>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</si>
  <si>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</si>
  <si>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</si>
  <si>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</si>
  <si>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</si>
  <si>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</si>
  <si>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</si>
  <si>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</si>
  <si>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</si>
  <si>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</si>
  <si>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</si>
  <si>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</si>
  <si>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</si>
  <si>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</si>
  <si>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</si>
  <si>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</si>
  <si>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</si>
  <si>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</si>
  <si>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</si>
  <si>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</si>
  <si>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</si>
  <si>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</si>
  <si>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</si>
  <si>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</si>
  <si>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</si>
  <si>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</si>
  <si>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</si>
  <si>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</si>
  <si>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</si>
  <si>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</si>
  <si>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</si>
  <si>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</si>
  <si>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</si>
  <si>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</si>
  <si>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</si>
  <si>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</si>
  <si>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</si>
  <si>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</si>
  <si>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</si>
  <si>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</si>
  <si>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</si>
  <si>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</si>
  <si>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</si>
  <si>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</si>
  <si>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</si>
  <si>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</si>
  <si>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</si>
  <si>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</si>
  <si>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</si>
  <si>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</si>
  <si>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</si>
  <si>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</si>
  <si>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</si>
  <si>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</si>
  <si>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</si>
  <si>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</si>
  <si>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</si>
  <si>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</si>
  <si>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</si>
  <si>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</si>
  <si>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</si>
  <si>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</si>
  <si>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</si>
  <si>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</si>
  <si>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</si>
  <si>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</si>
  <si>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</si>
  <si>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</si>
  <si>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</si>
  <si>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</si>
  <si>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</si>
  <si>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</si>
  <si>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</si>
  <si>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</si>
  <si>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</si>
  <si>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</si>
  <si>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</si>
  <si>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</si>
  <si>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</si>
  <si>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</si>
  <si>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</si>
  <si>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</si>
  <si>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</si>
  <si>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</si>
  <si>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</si>
  <si>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</si>
  <si>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</si>
  <si>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</si>
  <si>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</si>
  <si>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</si>
  <si>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</si>
  <si>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</si>
  <si>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</si>
  <si>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</si>
  <si>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</si>
  <si>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</si>
  <si>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</si>
  <si>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</si>
  <si>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</si>
  <si>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</si>
  <si>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</si>
  <si>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</si>
  <si>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</si>
  <si>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</si>
  <si>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</si>
  <si>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</si>
  <si>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</si>
  <si>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</si>
  <si>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</si>
  <si>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</si>
  <si>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</si>
  <si>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</si>
  <si>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</si>
  <si>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</si>
  <si>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</si>
  <si>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</si>
  <si>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</si>
  <si>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</si>
  <si>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</si>
  <si>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</si>
  <si>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</si>
  <si>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</si>
  <si>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</si>
  <si>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</si>
  <si>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</si>
  <si>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</si>
  <si>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</si>
  <si>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</si>
  <si>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</si>
  <si>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</si>
  <si>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</si>
  <si>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</si>
  <si>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</si>
  <si>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</si>
  <si>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</si>
  <si>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</si>
  <si>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</si>
  <si>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</si>
  <si>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Junta Municipal de Agua Potable y Alcantarillado de San Felipe, Gto.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</si>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</sst>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11630693.800000001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11630693.800000001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5710947.5099999998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199335.84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37304.65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162031.19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33388.870000000003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6" x14ac:dyDescent="0.2">
      <c r="A33" s="98" t="s">
        <v>562</v>
      </c>
      <c r="B33" s="81" t="s">
        <v>451</v>
      </c>
      <c r="C33" s="91">
        <v>33388.870000000003</v>
      </c>
    </row>
    <row r="34" spans="1:6" x14ac:dyDescent="0.2">
      <c r="A34" s="98" t="s">
        <v>563</v>
      </c>
      <c r="B34" s="81" t="s">
        <v>564</v>
      </c>
      <c r="C34" s="91">
        <v>0</v>
      </c>
    </row>
    <row r="35" spans="1:6" x14ac:dyDescent="0.2">
      <c r="A35" s="98" t="s">
        <v>565</v>
      </c>
      <c r="B35" s="81" t="s">
        <v>566</v>
      </c>
      <c r="C35" s="91">
        <v>0</v>
      </c>
    </row>
    <row r="36" spans="1:6" x14ac:dyDescent="0.2">
      <c r="A36" s="98" t="s">
        <v>567</v>
      </c>
      <c r="B36" s="81" t="s">
        <v>459</v>
      </c>
      <c r="C36" s="91">
        <v>0</v>
      </c>
    </row>
    <row r="37" spans="1:6" x14ac:dyDescent="0.2">
      <c r="A37" s="98" t="s">
        <v>568</v>
      </c>
      <c r="B37" s="90" t="s">
        <v>569</v>
      </c>
      <c r="C37" s="97">
        <v>0</v>
      </c>
    </row>
    <row r="38" spans="1:6" x14ac:dyDescent="0.2">
      <c r="A38" s="83"/>
      <c r="B38" s="86"/>
      <c r="C38" s="87"/>
    </row>
    <row r="39" spans="1:6" x14ac:dyDescent="0.2">
      <c r="A39" s="88" t="s">
        <v>84</v>
      </c>
      <c r="B39" s="58"/>
      <c r="C39" s="59">
        <f>C5-C7+C30</f>
        <v>5545000.54</v>
      </c>
      <c r="E39" s="181"/>
      <c r="F39" s="181"/>
    </row>
    <row r="41" spans="1:6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A13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1167002.6000000001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3444.51</v>
      </c>
      <c r="D15" s="24">
        <v>3238.43</v>
      </c>
      <c r="E15" s="24">
        <v>3634.17</v>
      </c>
      <c r="F15" s="24">
        <v>4020.85</v>
      </c>
      <c r="G15" s="24">
        <v>5757.6</v>
      </c>
    </row>
    <row r="16" spans="1:8" x14ac:dyDescent="0.2">
      <c r="A16" s="22">
        <v>1124</v>
      </c>
      <c r="B16" s="20" t="s">
        <v>202</v>
      </c>
      <c r="C16" s="24">
        <v>14333492.720000001</v>
      </c>
      <c r="D16" s="24">
        <v>14460463.289999999</v>
      </c>
      <c r="E16" s="24">
        <v>13861809.17</v>
      </c>
      <c r="F16" s="24">
        <v>13023172.16</v>
      </c>
      <c r="G16" s="24">
        <v>11932688.630000001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60013.27</v>
      </c>
      <c r="D20" s="24">
        <v>60013.27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23443441.84</v>
      </c>
      <c r="D23" s="24">
        <v>23443441.84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23000</v>
      </c>
      <c r="D24" s="24">
        <v>23000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2392045.9</v>
      </c>
      <c r="D27" s="24">
        <v>2392045.9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1048170.56</v>
      </c>
    </row>
    <row r="42" spans="1:8" x14ac:dyDescent="0.2">
      <c r="A42" s="22">
        <v>1151</v>
      </c>
      <c r="B42" s="20" t="s">
        <v>225</v>
      </c>
      <c r="C42" s="24">
        <v>1048170.56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39291247.759999998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36689098.780000001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7074120.75</v>
      </c>
      <c r="D62" s="24">
        <f t="shared" ref="D62:E62" si="0">SUM(D63:D70)</f>
        <v>0</v>
      </c>
      <c r="E62" s="24">
        <f t="shared" si="0"/>
        <v>-2189138.48</v>
      </c>
    </row>
    <row r="63" spans="1:9" x14ac:dyDescent="0.2">
      <c r="A63" s="22">
        <v>1241</v>
      </c>
      <c r="B63" s="20" t="s">
        <v>239</v>
      </c>
      <c r="C63" s="24">
        <v>2006608.6</v>
      </c>
      <c r="D63" s="24">
        <v>0</v>
      </c>
      <c r="E63" s="24">
        <v>-897782.14</v>
      </c>
    </row>
    <row r="64" spans="1:9" x14ac:dyDescent="0.2">
      <c r="A64" s="22">
        <v>1242</v>
      </c>
      <c r="B64" s="20" t="s">
        <v>240</v>
      </c>
      <c r="C64" s="24">
        <v>62930.67</v>
      </c>
      <c r="D64" s="24">
        <v>0</v>
      </c>
      <c r="E64" s="24">
        <v>-30361.08</v>
      </c>
    </row>
    <row r="65" spans="1:9" x14ac:dyDescent="0.2">
      <c r="A65" s="22">
        <v>1243</v>
      </c>
      <c r="B65" s="20" t="s">
        <v>241</v>
      </c>
      <c r="C65" s="24">
        <v>37000</v>
      </c>
      <c r="D65" s="24">
        <v>0</v>
      </c>
      <c r="E65" s="24">
        <v>-14800</v>
      </c>
    </row>
    <row r="66" spans="1:9" x14ac:dyDescent="0.2">
      <c r="A66" s="22">
        <v>1244</v>
      </c>
      <c r="B66" s="20" t="s">
        <v>242</v>
      </c>
      <c r="C66" s="24">
        <v>1351302.04</v>
      </c>
      <c r="D66" s="24">
        <v>0</v>
      </c>
      <c r="E66" s="24">
        <v>-512292.16</v>
      </c>
    </row>
    <row r="67" spans="1:9" x14ac:dyDescent="0.2">
      <c r="A67" s="22">
        <v>1245</v>
      </c>
      <c r="B67" s="20" t="s">
        <v>243</v>
      </c>
      <c r="C67" s="24">
        <v>94451.72</v>
      </c>
      <c r="D67" s="24">
        <v>0</v>
      </c>
      <c r="E67" s="24">
        <v>-6336.2</v>
      </c>
    </row>
    <row r="68" spans="1:9" x14ac:dyDescent="0.2">
      <c r="A68" s="22">
        <v>1246</v>
      </c>
      <c r="B68" s="20" t="s">
        <v>244</v>
      </c>
      <c r="C68" s="24">
        <v>3521827.72</v>
      </c>
      <c r="D68" s="24">
        <v>0</v>
      </c>
      <c r="E68" s="24">
        <v>-727566.9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391474.54</v>
      </c>
      <c r="D74" s="24">
        <f>SUM(D75:D79)</f>
        <v>0</v>
      </c>
      <c r="E74" s="24">
        <f>SUM(E75:E79)</f>
        <v>213884.73</v>
      </c>
    </row>
    <row r="75" spans="1:9" x14ac:dyDescent="0.2">
      <c r="A75" s="22">
        <v>1251</v>
      </c>
      <c r="B75" s="20" t="s">
        <v>249</v>
      </c>
      <c r="C75" s="24">
        <v>391474.54</v>
      </c>
      <c r="D75" s="24">
        <v>0</v>
      </c>
      <c r="E75" s="24">
        <v>213884.73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7372811.1200000001</v>
      </c>
      <c r="D110" s="24">
        <f>SUM(D111:D119)</f>
        <v>7372811.1200000001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7700.22</v>
      </c>
      <c r="D111" s="24">
        <f>C111</f>
        <v>7700.22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1139.46</v>
      </c>
      <c r="D112" s="24">
        <f t="shared" ref="D112:D119" si="1">C112</f>
        <v>1139.46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7361629.79</v>
      </c>
      <c r="D117" s="24">
        <f t="shared" si="1"/>
        <v>7361629.79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2341.66</v>
      </c>
      <c r="D119" s="24">
        <f t="shared" si="1"/>
        <v>2341.66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11630602.559999999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11234.03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11234.03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11619368.529999999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11619368.529999999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91.24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91.24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91.24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5545000.54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5545000.54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3081233.38</v>
      </c>
      <c r="D100" s="57">
        <f t="shared" ref="D100:D163" si="0">C100/$C$98</f>
        <v>0.55567774209810983</v>
      </c>
      <c r="E100" s="56"/>
    </row>
    <row r="101" spans="1:5" x14ac:dyDescent="0.2">
      <c r="A101" s="54">
        <v>5111</v>
      </c>
      <c r="B101" s="51" t="s">
        <v>363</v>
      </c>
      <c r="C101" s="55">
        <v>1979615.73</v>
      </c>
      <c r="D101" s="57">
        <f t="shared" si="0"/>
        <v>0.35700911401534324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59133.87</v>
      </c>
      <c r="D103" s="57">
        <f t="shared" si="0"/>
        <v>1.0664357843326739E-2</v>
      </c>
      <c r="E103" s="56"/>
    </row>
    <row r="104" spans="1:5" x14ac:dyDescent="0.2">
      <c r="A104" s="54">
        <v>5114</v>
      </c>
      <c r="B104" s="51" t="s">
        <v>366</v>
      </c>
      <c r="C104" s="55">
        <v>461141.23</v>
      </c>
      <c r="D104" s="57">
        <f t="shared" si="0"/>
        <v>8.3163423821776578E-2</v>
      </c>
      <c r="E104" s="56"/>
    </row>
    <row r="105" spans="1:5" x14ac:dyDescent="0.2">
      <c r="A105" s="54">
        <v>5115</v>
      </c>
      <c r="B105" s="51" t="s">
        <v>367</v>
      </c>
      <c r="C105" s="55">
        <v>581342.55000000005</v>
      </c>
      <c r="D105" s="57">
        <f t="shared" si="0"/>
        <v>0.10484084641766329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621106.18000000005</v>
      </c>
      <c r="D107" s="57">
        <f t="shared" si="0"/>
        <v>0.11201192416836087</v>
      </c>
      <c r="E107" s="56"/>
    </row>
    <row r="108" spans="1:5" x14ac:dyDescent="0.2">
      <c r="A108" s="54">
        <v>5121</v>
      </c>
      <c r="B108" s="51" t="s">
        <v>370</v>
      </c>
      <c r="C108" s="55">
        <v>72143.039999999994</v>
      </c>
      <c r="D108" s="57">
        <f t="shared" si="0"/>
        <v>1.3010465820441561E-2</v>
      </c>
      <c r="E108" s="56"/>
    </row>
    <row r="109" spans="1:5" x14ac:dyDescent="0.2">
      <c r="A109" s="54">
        <v>5122</v>
      </c>
      <c r="B109" s="51" t="s">
        <v>371</v>
      </c>
      <c r="C109" s="55">
        <v>7679.03</v>
      </c>
      <c r="D109" s="57">
        <f t="shared" si="0"/>
        <v>1.3848564927281322E-3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377674.62</v>
      </c>
      <c r="D111" s="57">
        <f t="shared" si="0"/>
        <v>6.8110835567204472E-2</v>
      </c>
      <c r="E111" s="56"/>
    </row>
    <row r="112" spans="1:5" x14ac:dyDescent="0.2">
      <c r="A112" s="54">
        <v>5125</v>
      </c>
      <c r="B112" s="51" t="s">
        <v>374</v>
      </c>
      <c r="C112" s="55">
        <v>438.8</v>
      </c>
      <c r="D112" s="57">
        <f t="shared" si="0"/>
        <v>7.9134347568521603E-5</v>
      </c>
      <c r="E112" s="56"/>
    </row>
    <row r="113" spans="1:5" x14ac:dyDescent="0.2">
      <c r="A113" s="54">
        <v>5126</v>
      </c>
      <c r="B113" s="51" t="s">
        <v>375</v>
      </c>
      <c r="C113" s="55">
        <v>118557.09</v>
      </c>
      <c r="D113" s="57">
        <f t="shared" si="0"/>
        <v>2.1380897827649264E-2</v>
      </c>
      <c r="E113" s="56"/>
    </row>
    <row r="114" spans="1:5" x14ac:dyDescent="0.2">
      <c r="A114" s="54">
        <v>5127</v>
      </c>
      <c r="B114" s="51" t="s">
        <v>376</v>
      </c>
      <c r="C114" s="55">
        <v>637.91999999999996</v>
      </c>
      <c r="D114" s="57">
        <f t="shared" si="0"/>
        <v>1.1504417274592365E-4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43975.68</v>
      </c>
      <c r="D116" s="57">
        <f t="shared" si="0"/>
        <v>7.9306899400229808E-3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1842660.98</v>
      </c>
      <c r="D117" s="57">
        <f t="shared" si="0"/>
        <v>0.33231033373352925</v>
      </c>
      <c r="E117" s="56"/>
    </row>
    <row r="118" spans="1:5" x14ac:dyDescent="0.2">
      <c r="A118" s="54">
        <v>5131</v>
      </c>
      <c r="B118" s="51" t="s">
        <v>380</v>
      </c>
      <c r="C118" s="55">
        <v>1144876.06</v>
      </c>
      <c r="D118" s="57">
        <f t="shared" si="0"/>
        <v>0.20646996366207748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151610.45000000001</v>
      </c>
      <c r="D120" s="57">
        <f t="shared" si="0"/>
        <v>2.7341827815223263E-2</v>
      </c>
      <c r="E120" s="56"/>
    </row>
    <row r="121" spans="1:5" x14ac:dyDescent="0.2">
      <c r="A121" s="54">
        <v>5134</v>
      </c>
      <c r="B121" s="51" t="s">
        <v>383</v>
      </c>
      <c r="C121" s="55">
        <v>38251.79</v>
      </c>
      <c r="D121" s="57">
        <f t="shared" si="0"/>
        <v>6.8984285437057868E-3</v>
      </c>
      <c r="E121" s="56"/>
    </row>
    <row r="122" spans="1:5" x14ac:dyDescent="0.2">
      <c r="A122" s="54">
        <v>5135</v>
      </c>
      <c r="B122" s="51" t="s">
        <v>384</v>
      </c>
      <c r="C122" s="55">
        <v>61447.72</v>
      </c>
      <c r="D122" s="57">
        <f t="shared" si="0"/>
        <v>1.108164364579124E-2</v>
      </c>
      <c r="E122" s="56"/>
    </row>
    <row r="123" spans="1:5" x14ac:dyDescent="0.2">
      <c r="A123" s="54">
        <v>5136</v>
      </c>
      <c r="B123" s="51" t="s">
        <v>385</v>
      </c>
      <c r="C123" s="55">
        <v>5515</v>
      </c>
      <c r="D123" s="57">
        <f t="shared" si="0"/>
        <v>9.9458962361074891E-4</v>
      </c>
      <c r="E123" s="56"/>
    </row>
    <row r="124" spans="1:5" x14ac:dyDescent="0.2">
      <c r="A124" s="54">
        <v>5137</v>
      </c>
      <c r="B124" s="51" t="s">
        <v>386</v>
      </c>
      <c r="C124" s="55">
        <v>3251.69</v>
      </c>
      <c r="D124" s="57">
        <f t="shared" si="0"/>
        <v>5.8641833784203745E-4</v>
      </c>
      <c r="E124" s="56"/>
    </row>
    <row r="125" spans="1:5" x14ac:dyDescent="0.2">
      <c r="A125" s="54">
        <v>5138</v>
      </c>
      <c r="B125" s="51" t="s">
        <v>387</v>
      </c>
      <c r="C125" s="55">
        <v>5086.01</v>
      </c>
      <c r="D125" s="57">
        <f t="shared" si="0"/>
        <v>9.1722443727661033E-4</v>
      </c>
      <c r="E125" s="56"/>
    </row>
    <row r="126" spans="1:5" x14ac:dyDescent="0.2">
      <c r="A126" s="54">
        <v>5139</v>
      </c>
      <c r="B126" s="51" t="s">
        <v>388</v>
      </c>
      <c r="C126" s="55">
        <v>432622.26</v>
      </c>
      <c r="D126" s="57">
        <f t="shared" si="0"/>
        <v>7.8020237668002104E-2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2469632.65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6085693.2599999998</v>
      </c>
    </row>
    <row r="15" spans="1:5" x14ac:dyDescent="0.2">
      <c r="A15" s="33">
        <v>3220</v>
      </c>
      <c r="B15" s="29" t="s">
        <v>473</v>
      </c>
      <c r="C15" s="34">
        <v>80964618.640000001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33134631.68</v>
      </c>
      <c r="D10" s="34">
        <v>28368082.309999999</v>
      </c>
    </row>
    <row r="11" spans="1:5" x14ac:dyDescent="0.2">
      <c r="A11" s="33">
        <v>1114</v>
      </c>
      <c r="B11" s="29" t="s">
        <v>197</v>
      </c>
      <c r="C11" s="34">
        <v>1167002.6000000001</v>
      </c>
      <c r="D11" s="34">
        <v>1157635.02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34301634.280000001</v>
      </c>
      <c r="D15" s="143">
        <f>SUM(D8:D14)</f>
        <v>29525717.329999998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162031.19</v>
      </c>
      <c r="D20" s="143">
        <f>SUM(D21:D27)</f>
        <v>162031.19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162031.19</v>
      </c>
      <c r="D25" s="140">
        <v>162031.19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37304.65</v>
      </c>
      <c r="D28" s="143">
        <f>SUM(D29:D36)</f>
        <v>37304.65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37304.65</v>
      </c>
      <c r="D34" s="140">
        <v>37304.65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199335.84</v>
      </c>
      <c r="D43" s="143">
        <f>D20+D28+D37</f>
        <v>199335.84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6085693.2599999998</v>
      </c>
      <c r="D47" s="143">
        <v>13683604.75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956133.76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406006.13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406006.13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367317.68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38688.449999999997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550127.63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550127.63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6085693.2599999998</v>
      </c>
      <c r="D113" s="143">
        <f>D47+D48-D102</f>
        <v>14639738.51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2022-04-26T14:28:41Z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